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nl0go2a\OneDrive - AholdDelhaize.com\Quality Duurzaamheid\8. SBT CO2\SBTi\10. Decarbonization\"/>
    </mc:Choice>
  </mc:AlternateContent>
  <xr:revisionPtr revIDLastSave="0" documentId="13_ncr:1_{9BA8A7D3-4C65-4DD7-8AF0-5797DEA1E2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Data request" sheetId="1" r:id="rId1"/>
    <sheet name="2. Example form" sheetId="5" r:id="rId2"/>
    <sheet name="3. List of common measures" sheetId="4" r:id="rId3"/>
    <sheet name="Dropdowns" sheetId="2" state="hidden" r:id="rId4"/>
  </sheets>
  <definedNames>
    <definedName name="_xlnm._FilterDatabase" localSheetId="0" hidden="1">'1. Data request'!$C$13:$O$13</definedName>
    <definedName name="_xlnm._FilterDatabase" localSheetId="1" hidden="1">'2. Example form'!#REF!</definedName>
    <definedName name="_xlnm._FilterDatabase" localSheetId="2" hidden="1">'3. List of common measures'!$B$4:$D$4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8" i="5"/>
  <c r="F7" i="5"/>
  <c r="K20" i="5"/>
  <c r="I31" i="5" l="1"/>
  <c r="I31" i="1"/>
  <c r="K31" i="5"/>
  <c r="G31" i="5"/>
  <c r="K31" i="1"/>
</calcChain>
</file>

<file path=xl/sharedStrings.xml><?xml version="1.0" encoding="utf-8"?>
<sst xmlns="http://schemas.openxmlformats.org/spreadsheetml/2006/main" count="285" uniqueCount="126">
  <si>
    <t>Carbon Footprint reduction plan</t>
  </si>
  <si>
    <t>Supplier</t>
  </si>
  <si>
    <t>Measure status</t>
  </si>
  <si>
    <t>Expected feasibility</t>
  </si>
  <si>
    <t>Comments / Points for discussion</t>
  </si>
  <si>
    <t>#</t>
  </si>
  <si>
    <t>Organisation name</t>
  </si>
  <si>
    <t>Description</t>
  </si>
  <si>
    <t>Dropdown</t>
  </si>
  <si>
    <t>Ton CO2e</t>
  </si>
  <si>
    <t>EUR</t>
  </si>
  <si>
    <t>Year</t>
  </si>
  <si>
    <t>Open text</t>
  </si>
  <si>
    <t>…</t>
  </si>
  <si>
    <t>Total</t>
  </si>
  <si>
    <t>ton CO2e</t>
  </si>
  <si>
    <t>%</t>
  </si>
  <si>
    <t>Total carbon footprint Scope 1-2</t>
  </si>
  <si>
    <t>Total reduction % S1-2</t>
  </si>
  <si>
    <t>Total carbon footprint Scope 3</t>
  </si>
  <si>
    <t>Total reduction % S3</t>
  </si>
  <si>
    <t>Supplier name</t>
  </si>
  <si>
    <t>Name</t>
  </si>
  <si>
    <t>Year(s)</t>
  </si>
  <si>
    <t>Example</t>
  </si>
  <si>
    <t>Switch from natural gas to heat pump</t>
  </si>
  <si>
    <t>Scope 1-2</t>
  </si>
  <si>
    <t>Possible measure</t>
  </si>
  <si>
    <t>Medium</t>
  </si>
  <si>
    <t>Switch to renewable electricity</t>
  </si>
  <si>
    <t>Achieved measure</t>
  </si>
  <si>
    <t>Not applicable</t>
  </si>
  <si>
    <t>Transition to biofuels (bio-LNG, HVO)</t>
  </si>
  <si>
    <t>Transport</t>
  </si>
  <si>
    <t>Electrification lease vehicles</t>
  </si>
  <si>
    <t>10.000-20.000</t>
  </si>
  <si>
    <t>Very low</t>
  </si>
  <si>
    <t>Electrification trailers + trucks</t>
  </si>
  <si>
    <t>Decided measure</t>
  </si>
  <si>
    <t>Scope 3</t>
  </si>
  <si>
    <t>Very high</t>
  </si>
  <si>
    <t>Carbon sequestration</t>
  </si>
  <si>
    <t>Agriculture</t>
  </si>
  <si>
    <t>Pesticide management</t>
  </si>
  <si>
    <t>Manure management</t>
  </si>
  <si>
    <t>Low</t>
  </si>
  <si>
    <t>Packaging</t>
  </si>
  <si>
    <t>20.000-30.000</t>
  </si>
  <si>
    <t>High</t>
  </si>
  <si>
    <t>Employee commuting via public transport</t>
  </si>
  <si>
    <t>Category</t>
  </si>
  <si>
    <t>Reduction measure (description)</t>
  </si>
  <si>
    <t>Sustainable agriculture</t>
  </si>
  <si>
    <t>Nature-based solutions</t>
  </si>
  <si>
    <t>Low-carbon, hybrid products</t>
  </si>
  <si>
    <t>Product development</t>
  </si>
  <si>
    <t>Plant-based diet</t>
  </si>
  <si>
    <t>Generate your own electricity</t>
  </si>
  <si>
    <t>Apply energy saving technologies (increasing energy efficiency)</t>
  </si>
  <si>
    <t>Transition to fossil-free heating</t>
  </si>
  <si>
    <t>Improving feed digestibility</t>
  </si>
  <si>
    <t>Replacing high-emission ingredients with lower-emission ingredients</t>
  </si>
  <si>
    <t>Replacing Brazilian soy with European soy</t>
  </si>
  <si>
    <t>Increasing nitrogen use efficiency (NUE), as well as other nutrients (phosphorus, potassium, sulphur, calcium, magnesium)</t>
  </si>
  <si>
    <t>Adjusting timing of fertilizer application</t>
  </si>
  <si>
    <t>Valorization of food waste into human food, animal feed or biomaterials</t>
  </si>
  <si>
    <t>Optimized manure management according to waste hierarchy</t>
  </si>
  <si>
    <t>Switch to reusable packaging</t>
  </si>
  <si>
    <t>Route optimization</t>
  </si>
  <si>
    <t>Electrification of transport</t>
  </si>
  <si>
    <t>Increasing fuel economy and fuel efficiency</t>
  </si>
  <si>
    <t>GHG scope</t>
  </si>
  <si>
    <t>Feasibility</t>
  </si>
  <si>
    <t>Reduction measure category</t>
  </si>
  <si>
    <t>Status</t>
  </si>
  <si>
    <t>Switch transport  by air to boat</t>
  </si>
  <si>
    <t>Reducing and valorizing waste</t>
  </si>
  <si>
    <t>Less packaging materials</t>
  </si>
  <si>
    <t>Electrification of outsourced transport</t>
  </si>
  <si>
    <t>Carbon Footprint reduction plan (example with fictitious numbers)</t>
  </si>
  <si>
    <t>Increase share of recycled content</t>
  </si>
  <si>
    <t>Using alternative fuels (LNG, bio-LNG, HVO)</t>
  </si>
  <si>
    <t>Improving driving behavior, route optimization</t>
  </si>
  <si>
    <t>Alternative modes of transport (road, rail, boat)</t>
  </si>
  <si>
    <t>Evenly distributed over time</t>
  </si>
  <si>
    <t>Capex timeline</t>
  </si>
  <si>
    <t>Carbon removals</t>
  </si>
  <si>
    <t>Food loss &amp; Waste</t>
  </si>
  <si>
    <t>Livestock farming</t>
  </si>
  <si>
    <t>Raw materials</t>
  </si>
  <si>
    <t>Sustainable assortment</t>
  </si>
  <si>
    <t>Processing (incl. energy)</t>
  </si>
  <si>
    <t>Estimated GHG reduction</t>
  </si>
  <si>
    <t>Upfront</t>
  </si>
  <si>
    <t>Timing CAPEX investment</t>
  </si>
  <si>
    <t xml:space="preserve">Reduction of 50.000kg of plastic packaging required per year </t>
  </si>
  <si>
    <t>?</t>
  </si>
  <si>
    <t>Transition to energy-efficient machinery</t>
  </si>
  <si>
    <t>100.000m3 less natural gas usage per year</t>
  </si>
  <si>
    <t xml:space="preserve">EUR </t>
  </si>
  <si>
    <t>Decarbonization measure</t>
  </si>
  <si>
    <t>Deforestation-free supply chain</t>
  </si>
  <si>
    <t>Food loss &amp; food waste</t>
  </si>
  <si>
    <t>Other, specify in comment box at the end</t>
  </si>
  <si>
    <t>Unit (ton CO2e)</t>
  </si>
  <si>
    <t xml:space="preserve">Decarbonization category </t>
  </si>
  <si>
    <t>If GHG reduction is unavailable, provide expected savings in other unit (kWh, liters, etc.)</t>
  </si>
  <si>
    <r>
      <t xml:space="preserve">CAPEX Costs
</t>
    </r>
    <r>
      <rPr>
        <sz val="11"/>
        <color theme="0"/>
        <rFont val="Hamburg Serial"/>
      </rPr>
      <t>(expected total amount or cost range)</t>
    </r>
  </si>
  <si>
    <r>
      <t xml:space="preserve">OPEX Costs / Savings
</t>
    </r>
    <r>
      <rPr>
        <sz val="11"/>
        <color theme="0"/>
        <rFont val="Hamburg Serial"/>
      </rPr>
      <t>(expected total amount or range)</t>
    </r>
  </si>
  <si>
    <r>
      <t xml:space="preserve">Implementation start </t>
    </r>
    <r>
      <rPr>
        <sz val="11"/>
        <color theme="0"/>
        <rFont val="Hamburg Serial"/>
      </rPr>
      <t>(expected year)</t>
    </r>
  </si>
  <si>
    <r>
      <t xml:space="preserve">Implementation finish </t>
    </r>
    <r>
      <rPr>
        <sz val="11"/>
        <color theme="0"/>
        <rFont val="Hamburg Serial"/>
      </rPr>
      <t>(expected year)</t>
    </r>
  </si>
  <si>
    <t>Comments / Discussion points</t>
  </si>
  <si>
    <t>Please populate the yellow cells to build your decarbonization strategy.</t>
  </si>
  <si>
    <t>Scope 1-2 or 3</t>
  </si>
  <si>
    <t>Nice tohave</t>
  </si>
  <si>
    <t>1.</t>
  </si>
  <si>
    <t>2.</t>
  </si>
  <si>
    <t>Baseline year</t>
  </si>
  <si>
    <t>Please fill the GHG emissions of your baseline year in the yellow cells.</t>
  </si>
  <si>
    <t xml:space="preserve">Please populate the yellow cells to build your decarbonization strategy. For inspiration, please see sheet 2 and 3. </t>
  </si>
  <si>
    <t>Prevention in operations, on farm, at consumer</t>
  </si>
  <si>
    <t>Improving feed conversion rate</t>
  </si>
  <si>
    <t>Improve end-of-life scenario (recyclability, deposit scheme)</t>
  </si>
  <si>
    <t>Creating a physically segregated deforestation-free supply chain</t>
  </si>
  <si>
    <t>Carbon sequestration in soils, agroforestry, trees</t>
  </si>
  <si>
    <t>30 common reduction measures (examples for inspiration)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</si>
</sst>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* #,##0_ ;_ * \-#,##0_ ;_ * &quot;-&quot;??_ ;_ @_ "/>
    <numFmt numFmtId="166" formatCode="0.0%"/>
    <numFmt numFmtId="167" formatCode="&quot;€&quot;\ #,##0"/>
    <numFmt numFmtId="168" formatCode="_ &quot;€&quot;\ * #,##0_ ;_ &quot;€&quot;\ * \-#,##0_ ;_ &quot;€&quot;\ * &quot;-&quot;??_ ;_ @_ 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Hamburg Serial"/>
    </font>
    <font>
      <sz val="11"/>
      <color theme="1"/>
      <name val="Hamburg Serial"/>
    </font>
    <font>
      <sz val="11"/>
      <color theme="0"/>
      <name val="Hamburg Serial"/>
    </font>
    <font>
      <sz val="11"/>
      <color theme="1"/>
      <name val="Calibri"/>
      <family val="2"/>
      <scheme val="minor"/>
    </font>
    <font>
      <b/>
      <sz val="18"/>
      <color theme="1"/>
      <name val="Hamburg Serial"/>
    </font>
    <font>
      <b/>
      <sz val="11"/>
      <color theme="1"/>
      <name val="Calibri"/>
      <family val="2"/>
      <scheme val="minor"/>
    </font>
    <font>
      <sz val="10"/>
      <color theme="1"/>
      <name val="Hamburg Serial"/>
    </font>
    <font>
      <b/>
      <sz val="11"/>
      <color theme="0"/>
      <name val="Hamburg Serial"/>
    </font>
    <font>
      <b/>
      <sz val="11"/>
      <color theme="1"/>
      <name val="Hamburg Serial"/>
    </font>
    <font>
      <b/>
      <sz val="18"/>
      <color rgb="FFFF0000"/>
      <name val="Hamburg Serial"/>
    </font>
    <font>
      <sz val="11"/>
      <color rgb="FF000000"/>
      <name val="Hamburg Se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Hamburg Serial"/>
    </font>
    <font>
      <sz val="11"/>
      <color theme="5"/>
      <name val="Calibri"/>
      <family val="2"/>
      <scheme val="minor"/>
    </font>
    <font>
      <sz val="10"/>
      <name val="Hamburg Serial"/>
    </font>
    <font>
      <i/>
      <sz val="11"/>
      <color theme="1"/>
      <name val="Hamburg Serial"/>
    </font>
    <font>
      <i/>
      <sz val="10"/>
      <color theme="1"/>
      <name val="Hamburg Serial"/>
    </font>
    <font>
      <sz val="11"/>
      <name val="Hamburg Serial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2" applyNumberFormat="1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5" fontId="3" fillId="0" borderId="1" xfId="1" applyNumberFormat="1" applyFont="1" applyBorder="1"/>
    <xf numFmtId="0" fontId="4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wrapText="1"/>
    </xf>
    <xf numFmtId="165" fontId="3" fillId="0" borderId="0" xfId="1" applyNumberFormat="1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wrapText="1"/>
    </xf>
    <xf numFmtId="164" fontId="3" fillId="0" borderId="1" xfId="2" applyNumberFormat="1" applyFont="1" applyFill="1" applyBorder="1"/>
    <xf numFmtId="2" fontId="3" fillId="0" borderId="1" xfId="1" applyNumberFormat="1" applyFont="1" applyBorder="1"/>
    <xf numFmtId="0" fontId="3" fillId="0" borderId="1" xfId="2" applyNumberFormat="1" applyFont="1" applyBorder="1"/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5" fontId="9" fillId="2" borderId="1" xfId="1" applyNumberFormat="1" applyFont="1" applyFill="1" applyBorder="1"/>
    <xf numFmtId="164" fontId="9" fillId="2" borderId="1" xfId="0" applyNumberFormat="1" applyFont="1" applyFill="1" applyBorder="1"/>
    <xf numFmtId="0" fontId="10" fillId="0" borderId="0" xfId="0" applyFont="1"/>
    <xf numFmtId="0" fontId="11" fillId="0" borderId="0" xfId="0" applyFont="1" applyAlignment="1">
      <alignment horizontal="left"/>
    </xf>
    <xf numFmtId="167" fontId="3" fillId="0" borderId="1" xfId="2" applyNumberFormat="1" applyFont="1" applyBorder="1" applyAlignment="1">
      <alignment horizontal="right"/>
    </xf>
    <xf numFmtId="167" fontId="3" fillId="0" borderId="1" xfId="2" applyNumberFormat="1" applyFont="1" applyFill="1" applyBorder="1" applyAlignment="1">
      <alignment horizontal="right"/>
    </xf>
    <xf numFmtId="167" fontId="3" fillId="0" borderId="1" xfId="2" applyNumberFormat="1" applyFont="1" applyBorder="1"/>
    <xf numFmtId="167" fontId="9" fillId="2" borderId="1" xfId="0" applyNumberFormat="1" applyFont="1" applyFill="1" applyBorder="1"/>
    <xf numFmtId="0" fontId="9" fillId="2" borderId="1" xfId="0" applyFont="1" applyFill="1" applyBorder="1" applyAlignment="1">
      <alignment vertical="top" wrapText="1"/>
    </xf>
    <xf numFmtId="0" fontId="7" fillId="0" borderId="0" xfId="0" applyFont="1"/>
    <xf numFmtId="0" fontId="12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66" fontId="4" fillId="2" borderId="1" xfId="0" applyNumberFormat="1" applyFont="1" applyFill="1" applyBorder="1"/>
    <xf numFmtId="44" fontId="4" fillId="2" borderId="1" xfId="0" applyNumberFormat="1" applyFont="1" applyFill="1" applyBorder="1"/>
    <xf numFmtId="164" fontId="4" fillId="2" borderId="1" xfId="0" applyNumberFormat="1" applyFont="1" applyFill="1" applyBorder="1"/>
    <xf numFmtId="0" fontId="3" fillId="0" borderId="2" xfId="0" applyFont="1" applyBorder="1"/>
    <xf numFmtId="166" fontId="3" fillId="0" borderId="2" xfId="0" applyNumberFormat="1" applyFont="1" applyBorder="1" applyProtection="1">
      <protection locked="0"/>
    </xf>
    <xf numFmtId="0" fontId="13" fillId="0" borderId="0" xfId="0" applyFont="1"/>
    <xf numFmtId="0" fontId="15" fillId="0" borderId="0" xfId="0" applyFont="1"/>
    <xf numFmtId="0" fontId="16" fillId="0" borderId="0" xfId="0" applyFont="1"/>
    <xf numFmtId="166" fontId="15" fillId="2" borderId="1" xfId="0" applyNumberFormat="1" applyFont="1" applyFill="1" applyBorder="1"/>
    <xf numFmtId="44" fontId="15" fillId="2" borderId="1" xfId="0" applyNumberFormat="1" applyFont="1" applyFill="1" applyBorder="1"/>
    <xf numFmtId="0" fontId="15" fillId="0" borderId="0" xfId="0" applyFont="1" applyAlignment="1">
      <alignment horizontal="center"/>
    </xf>
    <xf numFmtId="0" fontId="14" fillId="0" borderId="0" xfId="0" applyFont="1"/>
    <xf numFmtId="0" fontId="17" fillId="3" borderId="1" xfId="0" applyFont="1" applyFill="1" applyBorder="1" applyAlignment="1">
      <alignment vertical="top" wrapText="1"/>
    </xf>
    <xf numFmtId="165" fontId="3" fillId="0" borderId="1" xfId="1" applyNumberFormat="1" applyFont="1" applyBorder="1" applyAlignment="1">
      <alignment horizontal="right"/>
    </xf>
    <xf numFmtId="9" fontId="3" fillId="0" borderId="1" xfId="3" applyFont="1" applyBorder="1" applyAlignment="1">
      <alignment horizontal="right"/>
    </xf>
    <xf numFmtId="168" fontId="3" fillId="0" borderId="1" xfId="2" applyNumberFormat="1" applyFont="1" applyBorder="1"/>
    <xf numFmtId="168" fontId="9" fillId="2" borderId="1" xfId="0" applyNumberFormat="1" applyFont="1" applyFill="1" applyBorder="1"/>
    <xf numFmtId="0" fontId="3" fillId="0" borderId="0" xfId="0" applyFont="1" applyBorder="1"/>
    <xf numFmtId="166" fontId="3" fillId="0" borderId="0" xfId="0" applyNumberFormat="1" applyFont="1" applyBorder="1" applyProtection="1">
      <protection locked="0"/>
    </xf>
    <xf numFmtId="0" fontId="9" fillId="2" borderId="1" xfId="0" applyFont="1" applyFill="1" applyBorder="1" applyAlignment="1">
      <alignment vertical="top"/>
    </xf>
    <xf numFmtId="165" fontId="3" fillId="4" borderId="2" xfId="1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65" fontId="3" fillId="0" borderId="2" xfId="1" applyNumberFormat="1" applyFont="1" applyFill="1" applyBorder="1" applyProtection="1">
      <protection locked="0"/>
    </xf>
    <xf numFmtId="0" fontId="20" fillId="4" borderId="1" xfId="0" applyFont="1" applyFill="1" applyBorder="1" applyProtection="1">
      <protection locked="0"/>
    </xf>
    <xf numFmtId="0" fontId="20" fillId="4" borderId="1" xfId="0" applyFont="1" applyFill="1" applyBorder="1" applyAlignment="1" applyProtection="1">
      <alignment wrapText="1"/>
      <protection locked="0"/>
    </xf>
    <xf numFmtId="165" fontId="20" fillId="4" borderId="1" xfId="1" applyNumberFormat="1" applyFont="1" applyFill="1" applyBorder="1" applyProtection="1">
      <protection locked="0"/>
    </xf>
    <xf numFmtId="166" fontId="20" fillId="4" borderId="1" xfId="3" applyNumberFormat="1" applyFont="1" applyFill="1" applyBorder="1" applyProtection="1">
      <protection locked="0"/>
    </xf>
    <xf numFmtId="44" fontId="20" fillId="4" borderId="1" xfId="2" applyFont="1" applyFill="1" applyBorder="1" applyProtection="1">
      <protection locked="0"/>
    </xf>
    <xf numFmtId="164" fontId="20" fillId="4" borderId="1" xfId="2" applyNumberFormat="1" applyFont="1" applyFill="1" applyBorder="1" applyProtection="1">
      <protection locked="0"/>
    </xf>
    <xf numFmtId="1" fontId="20" fillId="4" borderId="1" xfId="1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166" fontId="18" fillId="0" borderId="2" xfId="0" applyNumberFormat="1" applyFont="1" applyBorder="1" applyProtection="1">
      <protection locked="0"/>
    </xf>
    <xf numFmtId="1" fontId="3" fillId="0" borderId="2" xfId="1" applyNumberFormat="1" applyFont="1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2"/>
  <sheetViews>
    <sheetView showGridLines="0" tabSelected="1" zoomScaleNormal="100" workbookViewId="0">
      <selection activeCell="F9" sqref="F9"/>
    </sheetView>
  </sheetViews>
  <sheetFormatPr defaultColWidth="8.7109375" defaultRowHeight="14.25" x14ac:dyDescent="0.2"/>
  <cols>
    <col min="1" max="1" width="2.5703125" style="2" customWidth="1"/>
    <col min="2" max="2" width="5.28515625" style="7" customWidth="1"/>
    <col min="3" max="3" width="44.28515625" style="2" customWidth="1"/>
    <col min="4" max="4" width="43.7109375" style="2" customWidth="1"/>
    <col min="5" max="5" width="24.7109375" style="2" customWidth="1"/>
    <col min="6" max="6" width="24.7109375" style="2" bestFit="1" customWidth="1"/>
    <col min="7" max="7" width="17.5703125" style="2" customWidth="1"/>
    <col min="8" max="8" width="26.7109375" style="2" customWidth="1"/>
    <col min="9" max="9" width="25.28515625" style="46" customWidth="1"/>
    <col min="10" max="10" width="25.28515625" style="2" customWidth="1"/>
    <col min="11" max="11" width="24" style="2" customWidth="1"/>
    <col min="12" max="12" width="21.7109375" style="2" customWidth="1"/>
    <col min="13" max="15" width="23.7109375" style="2" customWidth="1"/>
    <col min="16" max="16" width="32.5703125" style="2" customWidth="1"/>
    <col min="17" max="17" width="23.28515625" style="2" customWidth="1"/>
    <col min="18" max="16384" width="8.7109375" style="2"/>
  </cols>
  <sheetData>
    <row r="1" spans="2:16" ht="4.5" customHeight="1" x14ac:dyDescent="0.2"/>
    <row r="2" spans="2:16" ht="23.25" x14ac:dyDescent="0.25">
      <c r="B2" s="76" t="s">
        <v>0</v>
      </c>
      <c r="N2"/>
      <c r="O2"/>
    </row>
    <row r="3" spans="2:16" ht="23.25" x14ac:dyDescent="0.35">
      <c r="B3" s="8"/>
      <c r="N3"/>
      <c r="O3"/>
    </row>
    <row r="4" spans="2:16" ht="15" x14ac:dyDescent="0.25">
      <c r="B4" s="73" t="s">
        <v>115</v>
      </c>
      <c r="C4" s="75" t="s">
        <v>118</v>
      </c>
      <c r="D4" s="15"/>
      <c r="E4" s="15"/>
      <c r="F4" s="15"/>
    </row>
    <row r="5" spans="2:16" ht="15" x14ac:dyDescent="0.25">
      <c r="C5"/>
      <c r="D5" s="15"/>
      <c r="E5" s="15"/>
      <c r="F5" s="15"/>
    </row>
    <row r="6" spans="2:16" ht="15" x14ac:dyDescent="0.25">
      <c r="B6" s="74"/>
      <c r="C6" s="59"/>
      <c r="D6" s="35" t="s">
        <v>104</v>
      </c>
      <c r="E6" s="35"/>
      <c r="F6" s="35" t="s">
        <v>16</v>
      </c>
    </row>
    <row r="7" spans="2:16" ht="15" x14ac:dyDescent="0.25">
      <c r="B7" s="74"/>
      <c r="C7" s="43" t="s">
        <v>17</v>
      </c>
      <c r="D7" s="60"/>
      <c r="E7" s="43" t="s">
        <v>18</v>
      </c>
      <c r="F7" s="78" t="str">
        <f>IFERROR(SUMIF(F15:F30,"Scope 1-2",G15:G30)/D7,"Calculated automatically")</f>
        <v>Calculated automatically</v>
      </c>
    </row>
    <row r="8" spans="2:16" ht="15" x14ac:dyDescent="0.25">
      <c r="B8" s="74"/>
      <c r="C8" s="43" t="s">
        <v>19</v>
      </c>
      <c r="D8" s="60"/>
      <c r="E8" s="43" t="s">
        <v>20</v>
      </c>
      <c r="F8" s="78" t="str">
        <f>IFERROR(SUMIF(F15:F30,"Scope 3",G15:G30)/D8,"Calculated automatically")</f>
        <v>Calculated automatically</v>
      </c>
    </row>
    <row r="9" spans="2:16" ht="15" x14ac:dyDescent="0.25">
      <c r="B9" s="74"/>
      <c r="C9" s="43" t="s">
        <v>117</v>
      </c>
      <c r="D9" s="60"/>
      <c r="E9"/>
      <c r="F9"/>
    </row>
    <row r="10" spans="2:16" ht="15" x14ac:dyDescent="0.25">
      <c r="B10" s="74"/>
      <c r="C10" s="57"/>
      <c r="D10"/>
      <c r="E10"/>
      <c r="F10"/>
    </row>
    <row r="11" spans="2:16" ht="15" x14ac:dyDescent="0.25">
      <c r="B11" s="73" t="s">
        <v>116</v>
      </c>
      <c r="C11" s="75" t="s">
        <v>119</v>
      </c>
      <c r="D11"/>
      <c r="E11" s="57"/>
      <c r="F11" s="58"/>
    </row>
    <row r="12" spans="2:16" ht="14.45" customHeight="1" x14ac:dyDescent="0.3">
      <c r="B12" s="5"/>
      <c r="C12" s="1"/>
      <c r="E12" s="50"/>
      <c r="H12" s="46"/>
      <c r="I12" s="2"/>
      <c r="J12" s="62" t="s">
        <v>114</v>
      </c>
    </row>
    <row r="13" spans="2:16" s="64" customFormat="1" ht="60" customHeight="1" x14ac:dyDescent="0.25">
      <c r="B13" s="63"/>
      <c r="C13" s="77" t="s">
        <v>1</v>
      </c>
      <c r="D13" s="77" t="s">
        <v>100</v>
      </c>
      <c r="E13" s="77" t="s">
        <v>105</v>
      </c>
      <c r="F13" s="77" t="s">
        <v>113</v>
      </c>
      <c r="G13" s="77" t="s">
        <v>92</v>
      </c>
      <c r="H13" s="77" t="s">
        <v>106</v>
      </c>
      <c r="I13" s="77" t="s">
        <v>107</v>
      </c>
      <c r="J13" s="77" t="s">
        <v>94</v>
      </c>
      <c r="K13" s="77" t="s">
        <v>108</v>
      </c>
      <c r="L13" s="77" t="s">
        <v>2</v>
      </c>
      <c r="M13" s="77" t="s">
        <v>109</v>
      </c>
      <c r="N13" s="77" t="s">
        <v>110</v>
      </c>
      <c r="O13" s="77" t="s">
        <v>3</v>
      </c>
      <c r="P13" s="77" t="s">
        <v>111</v>
      </c>
    </row>
    <row r="14" spans="2:16" s="24" customFormat="1" ht="12.75" x14ac:dyDescent="0.25">
      <c r="B14" s="22" t="s">
        <v>5</v>
      </c>
      <c r="C14" s="23" t="s">
        <v>6</v>
      </c>
      <c r="D14" s="23" t="s">
        <v>7</v>
      </c>
      <c r="E14" s="52" t="s">
        <v>8</v>
      </c>
      <c r="F14" s="23" t="s">
        <v>8</v>
      </c>
      <c r="G14" s="23" t="s">
        <v>15</v>
      </c>
      <c r="H14" s="52" t="s">
        <v>12</v>
      </c>
      <c r="I14" s="23" t="s">
        <v>10</v>
      </c>
      <c r="J14" s="23" t="s">
        <v>8</v>
      </c>
      <c r="K14" s="23" t="s">
        <v>99</v>
      </c>
      <c r="L14" s="23" t="s">
        <v>8</v>
      </c>
      <c r="M14" s="23" t="s">
        <v>11</v>
      </c>
      <c r="N14" s="23" t="s">
        <v>11</v>
      </c>
      <c r="O14" s="23" t="s">
        <v>8</v>
      </c>
      <c r="P14" s="23" t="s">
        <v>12</v>
      </c>
    </row>
    <row r="15" spans="2:16" x14ac:dyDescent="0.2">
      <c r="B15" s="61">
        <v>1</v>
      </c>
      <c r="C15" s="66"/>
      <c r="D15" s="67"/>
      <c r="E15" s="67"/>
      <c r="F15" s="66"/>
      <c r="G15" s="68"/>
      <c r="H15" s="69"/>
      <c r="I15" s="70"/>
      <c r="J15" s="70"/>
      <c r="K15" s="70"/>
      <c r="L15" s="71"/>
      <c r="M15" s="72"/>
      <c r="N15" s="72"/>
      <c r="O15" s="66"/>
      <c r="P15" s="66"/>
    </row>
    <row r="16" spans="2:16" x14ac:dyDescent="0.2">
      <c r="B16" s="61">
        <v>2</v>
      </c>
      <c r="C16" s="66"/>
      <c r="D16" s="67"/>
      <c r="E16" s="67"/>
      <c r="F16" s="66"/>
      <c r="G16" s="68"/>
      <c r="H16" s="69"/>
      <c r="I16" s="70"/>
      <c r="J16" s="70"/>
      <c r="K16" s="70"/>
      <c r="L16" s="71"/>
      <c r="M16" s="72"/>
      <c r="N16" s="72"/>
      <c r="O16" s="66"/>
      <c r="P16" s="66"/>
    </row>
    <row r="17" spans="2:16" x14ac:dyDescent="0.2">
      <c r="B17" s="61">
        <v>3</v>
      </c>
      <c r="C17" s="66"/>
      <c r="D17" s="67"/>
      <c r="E17" s="67"/>
      <c r="F17" s="66"/>
      <c r="G17" s="68"/>
      <c r="H17" s="69"/>
      <c r="I17" s="70"/>
      <c r="J17" s="70"/>
      <c r="K17" s="70"/>
      <c r="L17" s="71"/>
      <c r="M17" s="72"/>
      <c r="N17" s="72"/>
      <c r="O17" s="66"/>
      <c r="P17" s="66"/>
    </row>
    <row r="18" spans="2:16" x14ac:dyDescent="0.2">
      <c r="B18" s="61">
        <v>4</v>
      </c>
      <c r="C18" s="66"/>
      <c r="D18" s="67"/>
      <c r="E18" s="67"/>
      <c r="F18" s="66"/>
      <c r="G18" s="68"/>
      <c r="H18" s="69"/>
      <c r="I18" s="70"/>
      <c r="J18" s="70"/>
      <c r="K18" s="70"/>
      <c r="L18" s="71"/>
      <c r="M18" s="72"/>
      <c r="N18" s="72"/>
      <c r="O18" s="66"/>
      <c r="P18" s="66"/>
    </row>
    <row r="19" spans="2:16" x14ac:dyDescent="0.2">
      <c r="B19" s="61">
        <v>5</v>
      </c>
      <c r="C19" s="66"/>
      <c r="D19" s="67"/>
      <c r="E19" s="67"/>
      <c r="F19" s="66"/>
      <c r="G19" s="68"/>
      <c r="H19" s="69"/>
      <c r="I19" s="70"/>
      <c r="J19" s="70"/>
      <c r="K19" s="70"/>
      <c r="L19" s="71"/>
      <c r="M19" s="72"/>
      <c r="N19" s="72"/>
      <c r="O19" s="66"/>
      <c r="P19" s="66"/>
    </row>
    <row r="20" spans="2:16" x14ac:dyDescent="0.2">
      <c r="B20" s="61">
        <v>6</v>
      </c>
      <c r="C20" s="66"/>
      <c r="D20" s="67"/>
      <c r="E20" s="67"/>
      <c r="F20" s="66"/>
      <c r="G20" s="68"/>
      <c r="H20" s="69"/>
      <c r="I20" s="70"/>
      <c r="J20" s="70"/>
      <c r="K20" s="70"/>
      <c r="L20" s="71"/>
      <c r="M20" s="72"/>
      <c r="N20" s="72"/>
      <c r="O20" s="66"/>
      <c r="P20" s="66"/>
    </row>
    <row r="21" spans="2:16" x14ac:dyDescent="0.2">
      <c r="B21" s="61">
        <v>7</v>
      </c>
      <c r="C21" s="66"/>
      <c r="D21" s="67"/>
      <c r="E21" s="67"/>
      <c r="F21" s="66"/>
      <c r="G21" s="68"/>
      <c r="H21" s="69"/>
      <c r="I21" s="70"/>
      <c r="J21" s="70"/>
      <c r="K21" s="70"/>
      <c r="L21" s="71"/>
      <c r="M21" s="72"/>
      <c r="N21" s="72"/>
      <c r="O21" s="66"/>
      <c r="P21" s="66"/>
    </row>
    <row r="22" spans="2:16" x14ac:dyDescent="0.2">
      <c r="B22" s="61">
        <v>8</v>
      </c>
      <c r="C22" s="66"/>
      <c r="D22" s="67"/>
      <c r="E22" s="67"/>
      <c r="F22" s="66"/>
      <c r="G22" s="68"/>
      <c r="H22" s="69"/>
      <c r="I22" s="70"/>
      <c r="J22" s="70"/>
      <c r="K22" s="70"/>
      <c r="L22" s="71"/>
      <c r="M22" s="72"/>
      <c r="N22" s="72"/>
      <c r="O22" s="66"/>
      <c r="P22" s="66"/>
    </row>
    <row r="23" spans="2:16" x14ac:dyDescent="0.2">
      <c r="B23" s="61">
        <v>9</v>
      </c>
      <c r="C23" s="66"/>
      <c r="D23" s="67"/>
      <c r="E23" s="67"/>
      <c r="F23" s="66"/>
      <c r="G23" s="68"/>
      <c r="H23" s="69"/>
      <c r="I23" s="70"/>
      <c r="J23" s="70"/>
      <c r="K23" s="70"/>
      <c r="L23" s="71"/>
      <c r="M23" s="72"/>
      <c r="N23" s="72"/>
      <c r="O23" s="66"/>
      <c r="P23" s="66"/>
    </row>
    <row r="24" spans="2:16" x14ac:dyDescent="0.2">
      <c r="B24" s="61">
        <v>10</v>
      </c>
      <c r="C24" s="66"/>
      <c r="D24" s="67"/>
      <c r="E24" s="67"/>
      <c r="F24" s="66"/>
      <c r="G24" s="68"/>
      <c r="H24" s="69"/>
      <c r="I24" s="70"/>
      <c r="J24" s="70"/>
      <c r="K24" s="70"/>
      <c r="L24" s="71"/>
      <c r="M24" s="72"/>
      <c r="N24" s="72"/>
      <c r="O24" s="66"/>
      <c r="P24" s="66"/>
    </row>
    <row r="25" spans="2:16" x14ac:dyDescent="0.2">
      <c r="B25" s="61">
        <v>11</v>
      </c>
      <c r="C25" s="66"/>
      <c r="D25" s="67"/>
      <c r="E25" s="67"/>
      <c r="F25" s="66"/>
      <c r="G25" s="68"/>
      <c r="H25" s="69"/>
      <c r="I25" s="70"/>
      <c r="J25" s="70"/>
      <c r="K25" s="70"/>
      <c r="L25" s="71"/>
      <c r="M25" s="72"/>
      <c r="N25" s="72"/>
      <c r="O25" s="66"/>
      <c r="P25" s="66"/>
    </row>
    <row r="26" spans="2:16" x14ac:dyDescent="0.2">
      <c r="B26" s="61">
        <v>12</v>
      </c>
      <c r="C26" s="66"/>
      <c r="D26" s="67"/>
      <c r="E26" s="67"/>
      <c r="F26" s="66"/>
      <c r="G26" s="68"/>
      <c r="H26" s="69"/>
      <c r="I26" s="70"/>
      <c r="J26" s="70"/>
      <c r="K26" s="70"/>
      <c r="L26" s="71"/>
      <c r="M26" s="72"/>
      <c r="N26" s="72"/>
      <c r="O26" s="66"/>
      <c r="P26" s="66"/>
    </row>
    <row r="27" spans="2:16" x14ac:dyDescent="0.2">
      <c r="B27" s="61">
        <v>13</v>
      </c>
      <c r="C27" s="66"/>
      <c r="D27" s="67"/>
      <c r="E27" s="67"/>
      <c r="F27" s="66"/>
      <c r="G27" s="68"/>
      <c r="H27" s="69"/>
      <c r="I27" s="70"/>
      <c r="J27" s="70"/>
      <c r="K27" s="70"/>
      <c r="L27" s="71"/>
      <c r="M27" s="72"/>
      <c r="N27" s="72"/>
      <c r="O27" s="66"/>
      <c r="P27" s="66"/>
    </row>
    <row r="28" spans="2:16" x14ac:dyDescent="0.2">
      <c r="B28" s="61">
        <v>14</v>
      </c>
      <c r="C28" s="66"/>
      <c r="D28" s="67"/>
      <c r="E28" s="67"/>
      <c r="F28" s="66"/>
      <c r="G28" s="68"/>
      <c r="H28" s="69"/>
      <c r="I28" s="70"/>
      <c r="J28" s="70"/>
      <c r="K28" s="70"/>
      <c r="L28" s="71"/>
      <c r="M28" s="72"/>
      <c r="N28" s="72"/>
      <c r="O28" s="66"/>
      <c r="P28" s="66"/>
    </row>
    <row r="29" spans="2:16" x14ac:dyDescent="0.2">
      <c r="B29" s="61">
        <v>15</v>
      </c>
      <c r="C29" s="66"/>
      <c r="D29" s="67"/>
      <c r="E29" s="67"/>
      <c r="F29" s="66"/>
      <c r="G29" s="68"/>
      <c r="H29" s="69"/>
      <c r="I29" s="70"/>
      <c r="J29" s="70"/>
      <c r="K29" s="70"/>
      <c r="L29" s="71"/>
      <c r="M29" s="72"/>
      <c r="N29" s="72"/>
      <c r="O29" s="66"/>
      <c r="P29" s="66"/>
    </row>
    <row r="30" spans="2:16" x14ac:dyDescent="0.2">
      <c r="B30" s="61" t="s">
        <v>13</v>
      </c>
      <c r="C30" s="66"/>
      <c r="D30" s="67"/>
      <c r="E30" s="67"/>
      <c r="F30" s="66"/>
      <c r="G30" s="68"/>
      <c r="H30" s="69"/>
      <c r="I30" s="70"/>
      <c r="J30" s="70"/>
      <c r="K30" s="70"/>
      <c r="L30" s="71"/>
      <c r="M30" s="72"/>
      <c r="N30" s="72"/>
      <c r="O30" s="66"/>
      <c r="P30" s="66"/>
    </row>
    <row r="31" spans="2:16" ht="15" x14ac:dyDescent="0.25">
      <c r="B31" s="38"/>
      <c r="C31" s="25" t="s">
        <v>14</v>
      </c>
      <c r="D31" s="39"/>
      <c r="E31" s="39"/>
      <c r="F31" s="39"/>
      <c r="G31" s="40"/>
      <c r="H31" s="48"/>
      <c r="I31" s="41">
        <f>SUM(I15:I30)</f>
        <v>0</v>
      </c>
      <c r="J31" s="49"/>
      <c r="K31" s="42">
        <f>SUM(K15:K30)</f>
        <v>0</v>
      </c>
      <c r="L31" s="42"/>
      <c r="M31" s="42"/>
      <c r="N31" s="42"/>
      <c r="O31" s="39"/>
      <c r="P31" s="39"/>
    </row>
    <row r="32" spans="2:16" customFormat="1" ht="15" x14ac:dyDescent="0.25">
      <c r="I32" s="47"/>
    </row>
  </sheetData>
  <phoneticPr fontId="1" type="noConversion"/>
  <conditionalFormatting sqref="C15:P30">
    <cfRule type="containsBlanks" dxfId="0" priority="1">
      <formula>LEN(TRIM(C15))=0</formula>
    </cfRule>
  </conditionalFormatting>
  <dataValidations count="1">
    <dataValidation type="whole" allowBlank="1" showInputMessage="1" showErrorMessage="1" sqref="M15:N30" xr:uid="{BD89E612-272F-4AC9-8250-BECB3A98EA4A}">
      <formula1>2016</formula1>
      <formula2>2050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5F20A8E-684F-4EF0-BFDE-3F5B5FB5F950}">
          <x14:formula1>
            <xm:f>Dropdowns!$B$2:$B$7</xm:f>
          </x14:formula1>
          <xm:sqref>O15:O30</xm:sqref>
        </x14:dataValidation>
        <x14:dataValidation type="list" allowBlank="1" showInputMessage="1" showErrorMessage="1" xr:uid="{E035147F-A9E3-4FC0-B08E-E1D7FF5A9115}">
          <x14:formula1>
            <xm:f>Dropdowns!$A$2:$A$3</xm:f>
          </x14:formula1>
          <xm:sqref>F15:F30</xm:sqref>
        </x14:dataValidation>
        <x14:dataValidation type="list" allowBlank="1" showInputMessage="1" showErrorMessage="1" xr:uid="{BFA5E91D-7A18-4745-B8BB-E8FA812A68AB}">
          <x14:formula1>
            <xm:f>Dropdowns!$C$2:$C$11</xm:f>
          </x14:formula1>
          <xm:sqref>E15:E30</xm:sqref>
        </x14:dataValidation>
        <x14:dataValidation type="list" allowBlank="1" showInputMessage="1" showErrorMessage="1" xr:uid="{7B939303-0540-49D2-AC3A-4D2D1C465AF0}">
          <x14:formula1>
            <xm:f>Dropdowns!$D$2:$D$4</xm:f>
          </x14:formula1>
          <xm:sqref>L15:L30</xm:sqref>
        </x14:dataValidation>
        <x14:dataValidation type="list" allowBlank="1" showInputMessage="1" showErrorMessage="1" xr:uid="{0EE2A602-50F7-4DD9-9E12-7FD9C5F987EE}">
          <x14:formula1>
            <xm:f>Dropdowns!$E$2:$E$5</xm:f>
          </x14:formula1>
          <xm:sqref>J15:J30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A521-638E-485D-9488-080F8E4ED947}">
  <dimension ref="B1:P32"/>
  <sheetViews>
    <sheetView showGridLines="0" zoomScaleNormal="100" workbookViewId="0">
      <selection activeCell="N32" sqref="N32"/>
    </sheetView>
  </sheetViews>
  <sheetFormatPr defaultColWidth="8.7109375" defaultRowHeight="14.25" x14ac:dyDescent="0.2"/>
  <cols>
    <col min="1" max="1" width="2.5703125" style="2" customWidth="1"/>
    <col min="2" max="2" width="5.28515625" style="7" customWidth="1"/>
    <col min="3" max="3" width="26.140625" style="2" customWidth="1"/>
    <col min="4" max="4" width="43.85546875" style="2" customWidth="1"/>
    <col min="5" max="5" width="27.85546875" style="2" customWidth="1"/>
    <col min="6" max="6" width="16.42578125" style="2" customWidth="1"/>
    <col min="7" max="7" width="23.140625" style="2" customWidth="1"/>
    <col min="8" max="8" width="57.140625" style="2" customWidth="1"/>
    <col min="9" max="10" width="39.28515625" style="2" customWidth="1"/>
    <col min="11" max="11" width="37.85546875" style="2" customWidth="1"/>
    <col min="12" max="14" width="23.7109375" style="2" customWidth="1"/>
    <col min="15" max="15" width="21.7109375" style="2" customWidth="1"/>
    <col min="16" max="16" width="29.85546875" style="2" customWidth="1"/>
    <col min="17" max="16384" width="8.7109375" style="2"/>
  </cols>
  <sheetData>
    <row r="1" spans="2:16" ht="4.5" customHeight="1" x14ac:dyDescent="0.2"/>
    <row r="2" spans="2:16" ht="23.25" x14ac:dyDescent="0.35">
      <c r="B2" s="30" t="s">
        <v>79</v>
      </c>
      <c r="M2"/>
      <c r="N2"/>
    </row>
    <row r="3" spans="2:16" ht="9" customHeight="1" x14ac:dyDescent="0.3">
      <c r="B3" s="5"/>
      <c r="C3" s="1"/>
    </row>
    <row r="4" spans="2:16" ht="15" x14ac:dyDescent="0.25">
      <c r="B4" s="73" t="s">
        <v>115</v>
      </c>
      <c r="C4" s="75" t="s">
        <v>118</v>
      </c>
      <c r="D4" s="15"/>
      <c r="E4" s="15"/>
      <c r="F4" s="15"/>
      <c r="I4" s="46"/>
    </row>
    <row r="5" spans="2:16" ht="15" x14ac:dyDescent="0.25">
      <c r="B5" s="2"/>
      <c r="C5"/>
      <c r="D5" s="15"/>
      <c r="E5" s="15"/>
      <c r="F5" s="15"/>
      <c r="I5" s="46"/>
    </row>
    <row r="6" spans="2:16" ht="15" x14ac:dyDescent="0.25">
      <c r="B6"/>
      <c r="C6" s="59"/>
      <c r="D6" s="35" t="s">
        <v>104</v>
      </c>
      <c r="E6" s="35"/>
      <c r="F6" s="35" t="s">
        <v>16</v>
      </c>
      <c r="I6" s="46"/>
    </row>
    <row r="7" spans="2:16" ht="15" x14ac:dyDescent="0.25">
      <c r="B7"/>
      <c r="C7" s="43" t="s">
        <v>17</v>
      </c>
      <c r="D7" s="65">
        <v>400000</v>
      </c>
      <c r="E7" s="43" t="s">
        <v>18</v>
      </c>
      <c r="F7" s="44">
        <f>SUMIF(F15:F30,"Scope 1-2",G15:G30)/D7</f>
        <v>1.4975E-2</v>
      </c>
      <c r="I7" s="46"/>
    </row>
    <row r="8" spans="2:16" ht="15" x14ac:dyDescent="0.25">
      <c r="B8"/>
      <c r="C8" s="43" t="s">
        <v>19</v>
      </c>
      <c r="D8" s="65">
        <v>200000</v>
      </c>
      <c r="E8" s="43" t="s">
        <v>20</v>
      </c>
      <c r="F8" s="44">
        <f>SUMIF(F15:F30,"Scope 3",G15:G30)/D8</f>
        <v>0.10865</v>
      </c>
      <c r="I8" s="46"/>
    </row>
    <row r="9" spans="2:16" ht="15" x14ac:dyDescent="0.25">
      <c r="B9"/>
      <c r="C9" s="43" t="s">
        <v>117</v>
      </c>
      <c r="D9" s="79">
        <v>2021</v>
      </c>
      <c r="E9" s="57"/>
      <c r="F9" s="58"/>
      <c r="I9" s="46"/>
    </row>
    <row r="10" spans="2:16" ht="15" x14ac:dyDescent="0.25">
      <c r="B10"/>
      <c r="C10" s="57"/>
      <c r="D10"/>
      <c r="E10" s="57"/>
      <c r="F10" s="58"/>
      <c r="I10" s="46"/>
    </row>
    <row r="11" spans="2:16" ht="15" x14ac:dyDescent="0.25">
      <c r="B11" s="73" t="s">
        <v>116</v>
      </c>
      <c r="C11" s="75" t="s">
        <v>112</v>
      </c>
      <c r="D11"/>
      <c r="E11" s="57"/>
      <c r="F11" s="58"/>
      <c r="I11" s="46"/>
    </row>
    <row r="12" spans="2:16" ht="14.45" customHeight="1" x14ac:dyDescent="0.3">
      <c r="B12" s="5"/>
      <c r="C12" s="1"/>
      <c r="E12" s="50"/>
      <c r="H12" s="46"/>
      <c r="J12" s="62" t="s">
        <v>114</v>
      </c>
    </row>
    <row r="13" spans="2:16" s="11" customFormat="1" ht="30" customHeight="1" x14ac:dyDescent="0.25">
      <c r="B13" s="10"/>
      <c r="C13" s="35" t="s">
        <v>21</v>
      </c>
      <c r="D13" s="77" t="s">
        <v>100</v>
      </c>
      <c r="E13" s="77" t="s">
        <v>105</v>
      </c>
      <c r="F13" s="35" t="s">
        <v>113</v>
      </c>
      <c r="G13" s="35" t="s">
        <v>92</v>
      </c>
      <c r="H13" s="77" t="s">
        <v>106</v>
      </c>
      <c r="I13" s="77" t="s">
        <v>107</v>
      </c>
      <c r="J13" s="35" t="s">
        <v>94</v>
      </c>
      <c r="K13" s="77" t="s">
        <v>108</v>
      </c>
      <c r="L13" s="35" t="s">
        <v>2</v>
      </c>
      <c r="M13" s="77" t="s">
        <v>109</v>
      </c>
      <c r="N13" s="77" t="s">
        <v>110</v>
      </c>
      <c r="O13" s="35" t="s">
        <v>3</v>
      </c>
      <c r="P13" s="35" t="s">
        <v>4</v>
      </c>
    </row>
    <row r="14" spans="2:16" s="24" customFormat="1" ht="12.75" x14ac:dyDescent="0.25">
      <c r="B14" s="22" t="s">
        <v>5</v>
      </c>
      <c r="C14" s="23" t="s">
        <v>22</v>
      </c>
      <c r="D14" s="23" t="s">
        <v>7</v>
      </c>
      <c r="E14" s="23" t="s">
        <v>8</v>
      </c>
      <c r="F14" s="23" t="s">
        <v>8</v>
      </c>
      <c r="G14" s="23" t="s">
        <v>9</v>
      </c>
      <c r="H14" s="52" t="s">
        <v>12</v>
      </c>
      <c r="I14" s="23" t="s">
        <v>10</v>
      </c>
      <c r="J14" s="23" t="s">
        <v>8</v>
      </c>
      <c r="K14" s="23" t="s">
        <v>10</v>
      </c>
      <c r="L14" s="23" t="s">
        <v>8</v>
      </c>
      <c r="M14" s="23" t="s">
        <v>11</v>
      </c>
      <c r="N14" s="23" t="s">
        <v>23</v>
      </c>
      <c r="O14" s="23" t="s">
        <v>8</v>
      </c>
      <c r="P14" s="23" t="s">
        <v>12</v>
      </c>
    </row>
    <row r="15" spans="2:16" ht="15.6" customHeight="1" x14ac:dyDescent="0.2">
      <c r="B15" s="6">
        <v>1</v>
      </c>
      <c r="C15" s="3" t="s">
        <v>24</v>
      </c>
      <c r="D15" s="13" t="s">
        <v>25</v>
      </c>
      <c r="E15" s="13" t="s">
        <v>91</v>
      </c>
      <c r="F15" s="3" t="s">
        <v>26</v>
      </c>
      <c r="G15" s="9">
        <v>340</v>
      </c>
      <c r="H15" s="54"/>
      <c r="I15" s="31">
        <v>32000</v>
      </c>
      <c r="J15" s="31" t="s">
        <v>93</v>
      </c>
      <c r="K15" s="55">
        <v>0</v>
      </c>
      <c r="L15" s="19" t="s">
        <v>27</v>
      </c>
      <c r="M15" s="21">
        <v>2023</v>
      </c>
      <c r="N15" s="2">
        <v>2023</v>
      </c>
      <c r="O15" s="3" t="s">
        <v>28</v>
      </c>
      <c r="P15" s="3"/>
    </row>
    <row r="16" spans="2:16" x14ac:dyDescent="0.2">
      <c r="B16" s="6">
        <v>2</v>
      </c>
      <c r="C16" s="3" t="s">
        <v>24</v>
      </c>
      <c r="D16" s="13" t="s">
        <v>29</v>
      </c>
      <c r="E16" s="13" t="s">
        <v>91</v>
      </c>
      <c r="F16" s="3" t="s">
        <v>26</v>
      </c>
      <c r="G16" s="9">
        <v>1600</v>
      </c>
      <c r="H16" s="54"/>
      <c r="I16" s="31">
        <v>15000</v>
      </c>
      <c r="J16" s="31" t="s">
        <v>93</v>
      </c>
      <c r="K16" s="55">
        <v>0</v>
      </c>
      <c r="L16" s="4" t="s">
        <v>30</v>
      </c>
      <c r="M16" s="21">
        <v>2022</v>
      </c>
      <c r="N16" s="3">
        <v>2022</v>
      </c>
      <c r="O16" s="3" t="s">
        <v>31</v>
      </c>
      <c r="P16" s="3"/>
    </row>
    <row r="17" spans="2:16" x14ac:dyDescent="0.2">
      <c r="B17" s="6">
        <v>3</v>
      </c>
      <c r="C17" s="3" t="s">
        <v>24</v>
      </c>
      <c r="D17" s="13" t="s">
        <v>32</v>
      </c>
      <c r="E17" s="13" t="s">
        <v>33</v>
      </c>
      <c r="F17" s="3" t="s">
        <v>26</v>
      </c>
      <c r="G17" s="14">
        <v>2500</v>
      </c>
      <c r="H17" s="54"/>
      <c r="I17" s="31">
        <v>157332</v>
      </c>
      <c r="J17" s="31" t="s">
        <v>84</v>
      </c>
      <c r="K17" s="55">
        <v>20000</v>
      </c>
      <c r="L17" s="19" t="s">
        <v>27</v>
      </c>
      <c r="M17" s="21">
        <v>2023</v>
      </c>
      <c r="N17" s="3">
        <v>2026</v>
      </c>
      <c r="O17" s="3" t="s">
        <v>28</v>
      </c>
      <c r="P17" s="3"/>
    </row>
    <row r="18" spans="2:16" x14ac:dyDescent="0.2">
      <c r="B18" s="6">
        <v>4</v>
      </c>
      <c r="C18" s="3" t="s">
        <v>24</v>
      </c>
      <c r="D18" s="13" t="s">
        <v>34</v>
      </c>
      <c r="E18" s="13" t="s">
        <v>33</v>
      </c>
      <c r="F18" s="3" t="s">
        <v>26</v>
      </c>
      <c r="G18" s="9">
        <v>50</v>
      </c>
      <c r="H18" s="54"/>
      <c r="I18" s="31" t="s">
        <v>35</v>
      </c>
      <c r="J18" s="31" t="s">
        <v>84</v>
      </c>
      <c r="K18" s="55">
        <v>0</v>
      </c>
      <c r="L18" s="19" t="s">
        <v>27</v>
      </c>
      <c r="M18" s="21">
        <v>2025</v>
      </c>
      <c r="N18" s="3">
        <v>2028</v>
      </c>
      <c r="O18" s="3" t="s">
        <v>36</v>
      </c>
      <c r="P18" s="3"/>
    </row>
    <row r="19" spans="2:16" x14ac:dyDescent="0.2">
      <c r="B19" s="6">
        <v>5</v>
      </c>
      <c r="C19" s="3" t="s">
        <v>24</v>
      </c>
      <c r="D19" s="13" t="s">
        <v>37</v>
      </c>
      <c r="E19" s="13" t="s">
        <v>33</v>
      </c>
      <c r="F19" s="3" t="s">
        <v>26</v>
      </c>
      <c r="G19" s="9">
        <v>1500</v>
      </c>
      <c r="H19" s="54"/>
      <c r="I19" s="32">
        <v>500000</v>
      </c>
      <c r="J19" s="31" t="s">
        <v>84</v>
      </c>
      <c r="K19" s="55">
        <v>0</v>
      </c>
      <c r="L19" s="4" t="s">
        <v>38</v>
      </c>
      <c r="M19" s="21">
        <v>2024</v>
      </c>
      <c r="N19" s="3">
        <v>2029</v>
      </c>
      <c r="O19" s="3" t="s">
        <v>28</v>
      </c>
      <c r="P19" s="3"/>
    </row>
    <row r="20" spans="2:16" x14ac:dyDescent="0.2">
      <c r="B20" s="6">
        <v>6</v>
      </c>
      <c r="C20" s="3"/>
      <c r="D20" s="13" t="s">
        <v>97</v>
      </c>
      <c r="E20" s="13" t="s">
        <v>91</v>
      </c>
      <c r="F20" s="3" t="s">
        <v>26</v>
      </c>
      <c r="G20" s="53" t="s">
        <v>96</v>
      </c>
      <c r="H20" s="54" t="s">
        <v>98</v>
      </c>
      <c r="I20" s="32">
        <v>400000</v>
      </c>
      <c r="J20" s="32" t="s">
        <v>103</v>
      </c>
      <c r="K20" s="55">
        <f>-100000*1.45</f>
        <v>-145000</v>
      </c>
      <c r="L20" s="4" t="s">
        <v>38</v>
      </c>
      <c r="M20" s="21">
        <v>2023</v>
      </c>
      <c r="N20" s="3">
        <v>2025</v>
      </c>
      <c r="O20" s="3" t="s">
        <v>40</v>
      </c>
      <c r="P20" s="3"/>
    </row>
    <row r="21" spans="2:16" x14ac:dyDescent="0.2">
      <c r="B21" s="6">
        <v>7</v>
      </c>
      <c r="C21" s="3" t="s">
        <v>24</v>
      </c>
      <c r="D21" s="13" t="s">
        <v>75</v>
      </c>
      <c r="E21" s="13" t="s">
        <v>33</v>
      </c>
      <c r="F21" s="3" t="s">
        <v>39</v>
      </c>
      <c r="G21" s="9">
        <v>7000</v>
      </c>
      <c r="H21" s="54"/>
      <c r="I21" s="32">
        <v>68520</v>
      </c>
      <c r="J21" s="32" t="s">
        <v>93</v>
      </c>
      <c r="K21" s="55">
        <v>0</v>
      </c>
      <c r="L21" s="4" t="s">
        <v>38</v>
      </c>
      <c r="M21" s="21">
        <v>2022</v>
      </c>
      <c r="N21" s="3">
        <v>2022</v>
      </c>
      <c r="O21" s="3" t="s">
        <v>40</v>
      </c>
      <c r="P21" s="3"/>
    </row>
    <row r="22" spans="2:16" x14ac:dyDescent="0.2">
      <c r="B22" s="6">
        <v>8</v>
      </c>
      <c r="C22" s="3" t="s">
        <v>24</v>
      </c>
      <c r="D22" s="13" t="s">
        <v>41</v>
      </c>
      <c r="E22" s="13" t="s">
        <v>86</v>
      </c>
      <c r="F22" s="3" t="s">
        <v>39</v>
      </c>
      <c r="G22" s="9">
        <v>800</v>
      </c>
      <c r="H22" s="54"/>
      <c r="I22" s="32">
        <v>10000</v>
      </c>
      <c r="J22" s="32" t="s">
        <v>84</v>
      </c>
      <c r="K22" s="55">
        <v>0</v>
      </c>
      <c r="L22" s="19" t="s">
        <v>27</v>
      </c>
      <c r="M22" s="21">
        <v>2023</v>
      </c>
      <c r="N22" s="3">
        <v>2027</v>
      </c>
      <c r="O22" s="3" t="s">
        <v>36</v>
      </c>
      <c r="P22" s="3"/>
    </row>
    <row r="23" spans="2:16" x14ac:dyDescent="0.2">
      <c r="B23" s="6">
        <v>9</v>
      </c>
      <c r="C23" s="3" t="s">
        <v>24</v>
      </c>
      <c r="D23" s="13" t="s">
        <v>43</v>
      </c>
      <c r="E23" s="13" t="s">
        <v>42</v>
      </c>
      <c r="F23" s="3" t="s">
        <v>39</v>
      </c>
      <c r="G23" s="9">
        <v>600</v>
      </c>
      <c r="H23" s="54"/>
      <c r="I23" s="32">
        <v>60405</v>
      </c>
      <c r="J23" s="31" t="s">
        <v>84</v>
      </c>
      <c r="K23" s="55">
        <v>0</v>
      </c>
      <c r="L23" s="4" t="s">
        <v>38</v>
      </c>
      <c r="M23" s="21">
        <v>2023</v>
      </c>
      <c r="N23" s="3">
        <v>2025</v>
      </c>
      <c r="O23" s="3" t="s">
        <v>40</v>
      </c>
      <c r="P23" s="3"/>
    </row>
    <row r="24" spans="2:16" x14ac:dyDescent="0.2">
      <c r="B24" s="6">
        <v>10</v>
      </c>
      <c r="C24" s="3" t="s">
        <v>24</v>
      </c>
      <c r="D24" s="13" t="s">
        <v>44</v>
      </c>
      <c r="E24" s="13" t="s">
        <v>88</v>
      </c>
      <c r="F24" s="3" t="s">
        <v>39</v>
      </c>
      <c r="G24" s="9">
        <v>1000</v>
      </c>
      <c r="H24" s="54"/>
      <c r="I24" s="32">
        <v>35600</v>
      </c>
      <c r="J24" s="32" t="s">
        <v>103</v>
      </c>
      <c r="K24" s="55">
        <v>0</v>
      </c>
      <c r="L24" s="19" t="s">
        <v>27</v>
      </c>
      <c r="M24" s="21">
        <v>2024</v>
      </c>
      <c r="N24" s="3">
        <v>2025</v>
      </c>
      <c r="O24" s="3" t="s">
        <v>45</v>
      </c>
      <c r="P24" s="3"/>
    </row>
    <row r="25" spans="2:16" x14ac:dyDescent="0.2">
      <c r="B25" s="6">
        <v>11</v>
      </c>
      <c r="C25" s="3" t="s">
        <v>24</v>
      </c>
      <c r="D25" s="13" t="s">
        <v>76</v>
      </c>
      <c r="E25" s="13" t="s">
        <v>87</v>
      </c>
      <c r="F25" s="3" t="s">
        <v>39</v>
      </c>
      <c r="G25" s="9">
        <v>300</v>
      </c>
      <c r="H25" s="54"/>
      <c r="I25" s="32">
        <v>20000</v>
      </c>
      <c r="J25" s="32" t="s">
        <v>93</v>
      </c>
      <c r="K25" s="55">
        <v>0</v>
      </c>
      <c r="L25" s="4" t="s">
        <v>30</v>
      </c>
      <c r="M25" s="21">
        <v>2021</v>
      </c>
      <c r="N25" s="3">
        <v>2021</v>
      </c>
      <c r="O25" s="3" t="s">
        <v>31</v>
      </c>
      <c r="P25" s="3"/>
    </row>
    <row r="26" spans="2:16" x14ac:dyDescent="0.2">
      <c r="B26" s="6">
        <v>12</v>
      </c>
      <c r="C26" s="3" t="s">
        <v>24</v>
      </c>
      <c r="D26" s="13" t="s">
        <v>77</v>
      </c>
      <c r="E26" s="13" t="s">
        <v>46</v>
      </c>
      <c r="F26" s="3" t="s">
        <v>39</v>
      </c>
      <c r="G26" s="53" t="s">
        <v>96</v>
      </c>
      <c r="H26" s="54" t="s">
        <v>95</v>
      </c>
      <c r="I26" s="32">
        <v>150000</v>
      </c>
      <c r="J26" s="32" t="s">
        <v>84</v>
      </c>
      <c r="K26" s="55">
        <v>0</v>
      </c>
      <c r="L26" s="19" t="s">
        <v>27</v>
      </c>
      <c r="M26" s="21">
        <v>2025</v>
      </c>
      <c r="N26" s="3">
        <v>2025</v>
      </c>
      <c r="O26" s="3" t="s">
        <v>40</v>
      </c>
      <c r="P26" s="3"/>
    </row>
    <row r="27" spans="2:16" x14ac:dyDescent="0.2">
      <c r="B27" s="6">
        <v>13</v>
      </c>
      <c r="C27" s="3" t="s">
        <v>24</v>
      </c>
      <c r="D27" s="13" t="s">
        <v>78</v>
      </c>
      <c r="E27" s="13" t="s">
        <v>33</v>
      </c>
      <c r="F27" s="3" t="s">
        <v>39</v>
      </c>
      <c r="G27" s="9">
        <v>12000</v>
      </c>
      <c r="H27" s="54"/>
      <c r="I27" s="32" t="s">
        <v>47</v>
      </c>
      <c r="J27" s="31" t="s">
        <v>84</v>
      </c>
      <c r="K27" s="55">
        <v>0</v>
      </c>
      <c r="L27" s="19" t="s">
        <v>27</v>
      </c>
      <c r="M27" s="21">
        <v>2024</v>
      </c>
      <c r="N27" s="3">
        <v>2026</v>
      </c>
      <c r="O27" s="3" t="s">
        <v>48</v>
      </c>
      <c r="P27" s="3"/>
    </row>
    <row r="28" spans="2:16" x14ac:dyDescent="0.2">
      <c r="B28" s="6">
        <v>14</v>
      </c>
      <c r="C28" s="3" t="s">
        <v>24</v>
      </c>
      <c r="D28" s="13" t="s">
        <v>49</v>
      </c>
      <c r="E28" s="13" t="s">
        <v>33</v>
      </c>
      <c r="F28" s="3" t="s">
        <v>39</v>
      </c>
      <c r="G28" s="9">
        <v>30</v>
      </c>
      <c r="H28" s="54"/>
      <c r="I28" s="32">
        <v>10000</v>
      </c>
      <c r="J28" s="31" t="s">
        <v>84</v>
      </c>
      <c r="K28" s="55">
        <v>0</v>
      </c>
      <c r="L28" s="19" t="s">
        <v>27</v>
      </c>
      <c r="M28" s="21">
        <v>2022</v>
      </c>
      <c r="N28" s="3">
        <v>2022</v>
      </c>
      <c r="O28" s="3" t="s">
        <v>40</v>
      </c>
      <c r="P28" s="3"/>
    </row>
    <row r="29" spans="2:16" x14ac:dyDescent="0.2">
      <c r="B29" s="6">
        <v>15</v>
      </c>
      <c r="C29" s="3" t="s">
        <v>13</v>
      </c>
      <c r="F29" s="3"/>
      <c r="G29" s="20"/>
      <c r="H29" s="54"/>
      <c r="I29" s="33"/>
      <c r="J29" s="33"/>
      <c r="K29" s="55"/>
      <c r="L29" s="4"/>
      <c r="M29" s="21"/>
      <c r="N29" s="3"/>
      <c r="O29" s="3"/>
      <c r="P29" s="3"/>
    </row>
    <row r="30" spans="2:16" x14ac:dyDescent="0.2">
      <c r="B30" s="6">
        <v>16</v>
      </c>
      <c r="C30" s="3" t="s">
        <v>13</v>
      </c>
      <c r="D30" s="13"/>
      <c r="E30" s="13"/>
      <c r="F30" s="3"/>
      <c r="G30" s="20"/>
      <c r="H30" s="54"/>
      <c r="I30" s="33"/>
      <c r="J30" s="33"/>
      <c r="K30" s="55"/>
      <c r="L30" s="4"/>
      <c r="M30" s="21"/>
      <c r="N30" s="3"/>
      <c r="O30" s="3"/>
      <c r="P30" s="3"/>
    </row>
    <row r="31" spans="2:16" s="29" customFormat="1" ht="15" x14ac:dyDescent="0.25">
      <c r="B31" s="26"/>
      <c r="C31" s="25" t="s">
        <v>14</v>
      </c>
      <c r="D31" s="25"/>
      <c r="E31" s="25"/>
      <c r="F31" s="25"/>
      <c r="G31" s="27">
        <f>SUM(G15:G30)</f>
        <v>27720</v>
      </c>
      <c r="H31" s="25"/>
      <c r="I31" s="34">
        <f>SUM(I15:I30)</f>
        <v>1458857</v>
      </c>
      <c r="J31" s="34"/>
      <c r="K31" s="56">
        <f>SUM(K15:K30)</f>
        <v>-125000</v>
      </c>
      <c r="L31" s="28"/>
      <c r="M31" s="28"/>
      <c r="N31" s="28"/>
      <c r="O31" s="25"/>
      <c r="P31" s="25"/>
    </row>
    <row r="32" spans="2:16" customFormat="1" ht="15" x14ac:dyDescent="0.25"/>
  </sheetData>
  <phoneticPr fontId="1" type="noConversion"/>
  <dataValidations count="1">
    <dataValidation type="whole" allowBlank="1" showInputMessage="1" showErrorMessage="1" sqref="M15:M30" xr:uid="{210AFFE4-22A8-499D-8667-6C12FA082863}">
      <formula1>2016</formula1>
      <formula2>2050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8B0B337-A0DE-41B1-916C-1A3837F30B58}">
          <x14:formula1>
            <xm:f>Dropdowns!$A$2:$A$3</xm:f>
          </x14:formula1>
          <xm:sqref>F15:F30</xm:sqref>
        </x14:dataValidation>
        <x14:dataValidation type="list" allowBlank="1" showInputMessage="1" showErrorMessage="1" xr:uid="{CFB157B4-EF67-409F-8D19-6BA26E1A6C5C}">
          <x14:formula1>
            <xm:f>Dropdowns!$B$2:$B$7</xm:f>
          </x14:formula1>
          <xm:sqref>O15:O30</xm:sqref>
        </x14:dataValidation>
        <x14:dataValidation type="list" allowBlank="1" showInputMessage="1" showErrorMessage="1" xr:uid="{760A0BFF-7FFD-4819-AAF5-1F7BAD52338B}">
          <x14:formula1>
            <xm:f>Dropdowns!$D$2:$D$4</xm:f>
          </x14:formula1>
          <xm:sqref>L15:L30</xm:sqref>
        </x14:dataValidation>
        <x14:dataValidation type="list" allowBlank="1" showInputMessage="1" showErrorMessage="1" xr:uid="{8B5676AB-C48F-4D5D-A40C-6A428141F770}">
          <x14:formula1>
            <xm:f>Dropdowns!$C$2:$C$11</xm:f>
          </x14:formula1>
          <xm:sqref>E30 E15:E28</xm:sqref>
        </x14:dataValidation>
        <x14:dataValidation type="list" allowBlank="1" showInputMessage="1" showErrorMessage="1" xr:uid="{C0A5A97F-2192-4F5A-BB2C-9C23884A42AB}">
          <x14:formula1>
            <xm:f>Dropdowns!$E$2:$E$5</xm:f>
          </x14:formula1>
          <xm:sqref>J15:J30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82B9-72F1-400D-978B-82EAEE82FACC}">
  <dimension ref="B1:F67"/>
  <sheetViews>
    <sheetView showGridLines="0" topLeftCell="A2" zoomScale="113" zoomScaleNormal="100" workbookViewId="0">
      <selection activeCell="D30" sqref="D30"/>
    </sheetView>
  </sheetViews>
  <sheetFormatPr defaultColWidth="8.7109375" defaultRowHeight="14.25" x14ac:dyDescent="0.2"/>
  <cols>
    <col min="1" max="1" width="2.5703125" style="2" customWidth="1"/>
    <col min="2" max="2" width="5.28515625" style="7" customWidth="1"/>
    <col min="3" max="3" width="30.5703125" style="7" customWidth="1"/>
    <col min="4" max="4" width="124.5703125" style="2" customWidth="1"/>
    <col min="5" max="16384" width="8.7109375" style="2"/>
  </cols>
  <sheetData>
    <row r="1" spans="2:6" ht="4.5" customHeight="1" x14ac:dyDescent="0.2"/>
    <row r="2" spans="2:6" ht="23.25" x14ac:dyDescent="0.35">
      <c r="B2" s="8" t="s">
        <v>125</v>
      </c>
      <c r="C2" s="8"/>
    </row>
    <row r="3" spans="2:6" ht="9" customHeight="1" x14ac:dyDescent="0.3">
      <c r="B3" s="5"/>
      <c r="C3" s="5"/>
    </row>
    <row r="4" spans="2:6" s="11" customFormat="1" x14ac:dyDescent="0.25">
      <c r="B4" s="10"/>
      <c r="C4" s="12" t="s">
        <v>50</v>
      </c>
      <c r="D4" s="12" t="s">
        <v>51</v>
      </c>
    </row>
    <row r="5" spans="2:6" ht="15" x14ac:dyDescent="0.25">
      <c r="B5" s="6">
        <v>1</v>
      </c>
      <c r="C5" s="16" t="s">
        <v>42</v>
      </c>
      <c r="D5" s="13" t="s">
        <v>52</v>
      </c>
      <c r="F5" s="51"/>
    </row>
    <row r="6" spans="2:6" ht="15" x14ac:dyDescent="0.25">
      <c r="B6" s="6">
        <v>2</v>
      </c>
      <c r="C6" s="16" t="s">
        <v>42</v>
      </c>
      <c r="D6" s="13" t="s">
        <v>124</v>
      </c>
      <c r="F6" s="51"/>
    </row>
    <row r="7" spans="2:6" ht="15" x14ac:dyDescent="0.25">
      <c r="B7" s="6">
        <v>3</v>
      </c>
      <c r="C7" s="16" t="s">
        <v>42</v>
      </c>
      <c r="D7" s="13" t="s">
        <v>53</v>
      </c>
      <c r="F7" s="51"/>
    </row>
    <row r="8" spans="2:6" ht="15" x14ac:dyDescent="0.25">
      <c r="B8" s="6">
        <v>4</v>
      </c>
      <c r="C8" s="16" t="s">
        <v>42</v>
      </c>
      <c r="D8" s="13" t="s">
        <v>63</v>
      </c>
      <c r="F8" s="51"/>
    </row>
    <row r="9" spans="2:6" ht="15" x14ac:dyDescent="0.25">
      <c r="B9" s="6">
        <v>5</v>
      </c>
      <c r="C9" s="16" t="s">
        <v>42</v>
      </c>
      <c r="D9" s="13" t="s">
        <v>64</v>
      </c>
      <c r="F9" s="51"/>
    </row>
    <row r="10" spans="2:6" ht="15" x14ac:dyDescent="0.25">
      <c r="B10" s="6">
        <v>6</v>
      </c>
      <c r="C10" s="18" t="s">
        <v>101</v>
      </c>
      <c r="D10" s="13" t="s">
        <v>62</v>
      </c>
      <c r="F10" s="51"/>
    </row>
    <row r="11" spans="2:6" ht="15" x14ac:dyDescent="0.25">
      <c r="B11" s="6">
        <v>7</v>
      </c>
      <c r="C11" s="18" t="s">
        <v>101</v>
      </c>
      <c r="D11" s="13" t="s">
        <v>123</v>
      </c>
      <c r="F11" s="51"/>
    </row>
    <row r="12" spans="2:6" ht="15" x14ac:dyDescent="0.25">
      <c r="B12" s="6">
        <v>8</v>
      </c>
      <c r="C12" s="16" t="s">
        <v>87</v>
      </c>
      <c r="D12" s="13" t="s">
        <v>120</v>
      </c>
      <c r="F12" s="51"/>
    </row>
    <row r="13" spans="2:6" ht="15" x14ac:dyDescent="0.25">
      <c r="B13" s="6">
        <v>9</v>
      </c>
      <c r="C13" s="16" t="s">
        <v>87</v>
      </c>
      <c r="D13" s="37" t="s">
        <v>65</v>
      </c>
      <c r="F13" s="51"/>
    </row>
    <row r="14" spans="2:6" s="17" customFormat="1" ht="15" x14ac:dyDescent="0.25">
      <c r="B14" s="6">
        <v>10</v>
      </c>
      <c r="C14" s="16" t="s">
        <v>88</v>
      </c>
      <c r="D14" s="13" t="s">
        <v>60</v>
      </c>
      <c r="F14" s="51"/>
    </row>
    <row r="15" spans="2:6" s="17" customFormat="1" ht="15" x14ac:dyDescent="0.25">
      <c r="B15" s="6">
        <v>11</v>
      </c>
      <c r="C15" s="16" t="s">
        <v>88</v>
      </c>
      <c r="D15" s="13" t="s">
        <v>121</v>
      </c>
      <c r="F15" s="51"/>
    </row>
    <row r="16" spans="2:6" x14ac:dyDescent="0.2">
      <c r="B16" s="6">
        <v>12</v>
      </c>
      <c r="C16" s="16" t="s">
        <v>88</v>
      </c>
      <c r="D16" s="13" t="s">
        <v>61</v>
      </c>
    </row>
    <row r="17" spans="2:4" x14ac:dyDescent="0.2">
      <c r="B17" s="6">
        <v>13</v>
      </c>
      <c r="C17" s="16" t="s">
        <v>88</v>
      </c>
      <c r="D17" s="13" t="s">
        <v>66</v>
      </c>
    </row>
    <row r="18" spans="2:4" x14ac:dyDescent="0.2">
      <c r="B18" s="6">
        <v>14</v>
      </c>
      <c r="C18" s="16" t="s">
        <v>46</v>
      </c>
      <c r="D18" s="13" t="s">
        <v>80</v>
      </c>
    </row>
    <row r="19" spans="2:4" x14ac:dyDescent="0.2">
      <c r="B19" s="6">
        <v>15</v>
      </c>
      <c r="C19" s="16" t="s">
        <v>46</v>
      </c>
      <c r="D19" s="13" t="s">
        <v>122</v>
      </c>
    </row>
    <row r="20" spans="2:4" x14ac:dyDescent="0.2">
      <c r="B20" s="6">
        <v>16</v>
      </c>
      <c r="C20" s="16" t="s">
        <v>46</v>
      </c>
      <c r="D20" s="13" t="s">
        <v>77</v>
      </c>
    </row>
    <row r="21" spans="2:4" x14ac:dyDescent="0.2">
      <c r="B21" s="6">
        <v>17</v>
      </c>
      <c r="C21" s="16" t="s">
        <v>46</v>
      </c>
      <c r="D21" s="13" t="s">
        <v>67</v>
      </c>
    </row>
    <row r="22" spans="2:4" x14ac:dyDescent="0.2">
      <c r="B22" s="6">
        <v>18</v>
      </c>
      <c r="C22" s="16" t="s">
        <v>91</v>
      </c>
      <c r="D22" s="13" t="s">
        <v>29</v>
      </c>
    </row>
    <row r="23" spans="2:4" x14ac:dyDescent="0.2">
      <c r="B23" s="6">
        <v>19</v>
      </c>
      <c r="C23" s="16" t="s">
        <v>91</v>
      </c>
      <c r="D23" s="13" t="s">
        <v>57</v>
      </c>
    </row>
    <row r="24" spans="2:4" x14ac:dyDescent="0.2">
      <c r="B24" s="6">
        <v>20</v>
      </c>
      <c r="C24" s="16" t="s">
        <v>91</v>
      </c>
      <c r="D24" s="13" t="s">
        <v>58</v>
      </c>
    </row>
    <row r="25" spans="2:4" x14ac:dyDescent="0.2">
      <c r="B25" s="6">
        <v>21</v>
      </c>
      <c r="C25" s="16" t="s">
        <v>91</v>
      </c>
      <c r="D25" s="13" t="s">
        <v>59</v>
      </c>
    </row>
    <row r="26" spans="2:4" x14ac:dyDescent="0.2">
      <c r="B26" s="6">
        <v>22</v>
      </c>
      <c r="C26" s="16" t="s">
        <v>90</v>
      </c>
      <c r="D26" s="13" t="s">
        <v>54</v>
      </c>
    </row>
    <row r="27" spans="2:4" x14ac:dyDescent="0.2">
      <c r="B27" s="6">
        <v>23</v>
      </c>
      <c r="C27" s="16" t="s">
        <v>90</v>
      </c>
      <c r="D27" s="13" t="s">
        <v>55</v>
      </c>
    </row>
    <row r="28" spans="2:4" x14ac:dyDescent="0.2">
      <c r="B28" s="6">
        <v>24</v>
      </c>
      <c r="C28" s="16" t="s">
        <v>90</v>
      </c>
      <c r="D28" s="13" t="s">
        <v>56</v>
      </c>
    </row>
    <row r="29" spans="2:4" x14ac:dyDescent="0.2">
      <c r="B29" s="6">
        <v>25</v>
      </c>
      <c r="C29" s="16" t="s">
        <v>33</v>
      </c>
      <c r="D29" s="13" t="s">
        <v>68</v>
      </c>
    </row>
    <row r="30" spans="2:4" x14ac:dyDescent="0.2">
      <c r="B30" s="6">
        <v>26</v>
      </c>
      <c r="C30" s="16" t="s">
        <v>33</v>
      </c>
      <c r="D30" s="13" t="s">
        <v>81</v>
      </c>
    </row>
    <row r="31" spans="2:4" x14ac:dyDescent="0.2">
      <c r="B31" s="6">
        <v>27</v>
      </c>
      <c r="C31" s="16" t="s">
        <v>33</v>
      </c>
      <c r="D31" s="13" t="s">
        <v>82</v>
      </c>
    </row>
    <row r="32" spans="2:4" x14ac:dyDescent="0.2">
      <c r="B32" s="6">
        <v>28</v>
      </c>
      <c r="C32" s="16" t="s">
        <v>33</v>
      </c>
      <c r="D32" s="13" t="s">
        <v>69</v>
      </c>
    </row>
    <row r="33" spans="2:4" x14ac:dyDescent="0.2">
      <c r="B33" s="6">
        <v>29</v>
      </c>
      <c r="C33" s="16" t="s">
        <v>33</v>
      </c>
      <c r="D33" s="13" t="s">
        <v>83</v>
      </c>
    </row>
    <row r="34" spans="2:4" x14ac:dyDescent="0.2">
      <c r="B34" s="6">
        <v>30</v>
      </c>
      <c r="C34" s="16" t="s">
        <v>33</v>
      </c>
      <c r="D34" s="13" t="s">
        <v>70</v>
      </c>
    </row>
    <row r="35" spans="2:4" customFormat="1" ht="15" x14ac:dyDescent="0.25"/>
    <row r="36" spans="2:4" ht="15" x14ac:dyDescent="0.25">
      <c r="B36"/>
      <c r="C36"/>
      <c r="D36"/>
    </row>
    <row r="37" spans="2:4" ht="15" x14ac:dyDescent="0.25">
      <c r="B37"/>
      <c r="C37"/>
      <c r="D37"/>
    </row>
    <row r="38" spans="2:4" ht="15" x14ac:dyDescent="0.25">
      <c r="B38"/>
      <c r="D38"/>
    </row>
    <row r="39" spans="2:4" ht="15" x14ac:dyDescent="0.25">
      <c r="B39"/>
      <c r="D39"/>
    </row>
    <row r="47" spans="2:4" ht="15" x14ac:dyDescent="0.25">
      <c r="C47"/>
    </row>
    <row r="48" spans="2:4" ht="15" x14ac:dyDescent="0.25">
      <c r="C48"/>
    </row>
    <row r="49" spans="3:3" ht="15" x14ac:dyDescent="0.25">
      <c r="C49"/>
    </row>
    <row r="50" spans="3:3" ht="15" x14ac:dyDescent="0.25">
      <c r="C50"/>
    </row>
    <row r="51" spans="3:3" ht="15" x14ac:dyDescent="0.25">
      <c r="C51"/>
    </row>
    <row r="52" spans="3:3" ht="15" x14ac:dyDescent="0.25">
      <c r="C52"/>
    </row>
    <row r="53" spans="3:3" ht="15" x14ac:dyDescent="0.25">
      <c r="C53"/>
    </row>
    <row r="54" spans="3:3" ht="15" x14ac:dyDescent="0.25">
      <c r="C54"/>
    </row>
    <row r="55" spans="3:3" ht="15" x14ac:dyDescent="0.25">
      <c r="C55"/>
    </row>
    <row r="56" spans="3:3" ht="15" x14ac:dyDescent="0.25">
      <c r="C56"/>
    </row>
    <row r="57" spans="3:3" ht="15" x14ac:dyDescent="0.25">
      <c r="C57"/>
    </row>
    <row r="58" spans="3:3" ht="15" x14ac:dyDescent="0.25">
      <c r="C58"/>
    </row>
    <row r="59" spans="3:3" ht="15" x14ac:dyDescent="0.25">
      <c r="C59"/>
    </row>
    <row r="60" spans="3:3" ht="15" x14ac:dyDescent="0.25">
      <c r="C60"/>
    </row>
    <row r="61" spans="3:3" ht="15" x14ac:dyDescent="0.25">
      <c r="C61"/>
    </row>
    <row r="62" spans="3:3" ht="15" x14ac:dyDescent="0.25">
      <c r="C62"/>
    </row>
    <row r="63" spans="3:3" ht="15" x14ac:dyDescent="0.25">
      <c r="C63"/>
    </row>
    <row r="64" spans="3:3" ht="15" x14ac:dyDescent="0.25">
      <c r="C64"/>
    </row>
    <row r="65" spans="3:3" ht="15" x14ac:dyDescent="0.25">
      <c r="C65"/>
    </row>
    <row r="66" spans="3:3" ht="15" x14ac:dyDescent="0.25">
      <c r="C66"/>
    </row>
    <row r="67" spans="3:3" ht="15" x14ac:dyDescent="0.25">
      <c r="C67"/>
    </row>
  </sheetData>
  <sortState xmlns:xlrd2="http://schemas.microsoft.com/office/spreadsheetml/2017/richdata2" ref="B5:D34">
    <sortCondition ref="C4:C34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500F8-6670-45D4-99A5-5710954C7F95}">
  <dimension ref="A1:E24"/>
  <sheetViews>
    <sheetView zoomScale="160" zoomScaleNormal="160" workbookViewId="0">
      <selection activeCell="B2" sqref="B2"/>
    </sheetView>
  </sheetViews>
  <sheetFormatPr defaultRowHeight="15" x14ac:dyDescent="0.25"/>
  <cols>
    <col min="1" max="1" width="10.7109375" bestFit="1" customWidth="1"/>
    <col min="2" max="2" width="14" bestFit="1" customWidth="1"/>
    <col min="3" max="3" width="26.7109375" bestFit="1" customWidth="1"/>
    <col min="4" max="4" width="17.7109375" bestFit="1" customWidth="1"/>
    <col min="5" max="5" width="38.140625" bestFit="1" customWidth="1"/>
  </cols>
  <sheetData>
    <row r="1" spans="1:5" x14ac:dyDescent="0.25">
      <c r="A1" s="36" t="s">
        <v>71</v>
      </c>
      <c r="B1" s="36" t="s">
        <v>72</v>
      </c>
      <c r="C1" s="36" t="s">
        <v>73</v>
      </c>
      <c r="D1" s="36" t="s">
        <v>74</v>
      </c>
      <c r="E1" s="36" t="s">
        <v>85</v>
      </c>
    </row>
    <row r="2" spans="1:5" x14ac:dyDescent="0.25">
      <c r="A2" t="s">
        <v>26</v>
      </c>
      <c r="B2" t="s">
        <v>40</v>
      </c>
      <c r="C2" s="51" t="s">
        <v>42</v>
      </c>
      <c r="D2" t="s">
        <v>27</v>
      </c>
      <c r="E2" t="s">
        <v>84</v>
      </c>
    </row>
    <row r="3" spans="1:5" x14ac:dyDescent="0.25">
      <c r="A3" t="s">
        <v>39</v>
      </c>
      <c r="B3" t="s">
        <v>48</v>
      </c>
      <c r="C3" s="51" t="s">
        <v>86</v>
      </c>
      <c r="D3" t="s">
        <v>38</v>
      </c>
      <c r="E3" t="s">
        <v>93</v>
      </c>
    </row>
    <row r="4" spans="1:5" x14ac:dyDescent="0.25">
      <c r="B4" t="s">
        <v>28</v>
      </c>
      <c r="C4" s="51" t="s">
        <v>101</v>
      </c>
      <c r="D4" t="s">
        <v>30</v>
      </c>
      <c r="E4" t="s">
        <v>103</v>
      </c>
    </row>
    <row r="5" spans="1:5" x14ac:dyDescent="0.25">
      <c r="B5" t="s">
        <v>45</v>
      </c>
      <c r="C5" s="51" t="s">
        <v>102</v>
      </c>
      <c r="E5" t="s">
        <v>31</v>
      </c>
    </row>
    <row r="6" spans="1:5" x14ac:dyDescent="0.25">
      <c r="B6" t="s">
        <v>36</v>
      </c>
      <c r="C6" s="51" t="s">
        <v>88</v>
      </c>
    </row>
    <row r="7" spans="1:5" x14ac:dyDescent="0.25">
      <c r="B7" t="s">
        <v>31</v>
      </c>
      <c r="C7" s="51" t="s">
        <v>46</v>
      </c>
    </row>
    <row r="8" spans="1:5" x14ac:dyDescent="0.25">
      <c r="C8" s="51" t="s">
        <v>91</v>
      </c>
    </row>
    <row r="9" spans="1:5" x14ac:dyDescent="0.25">
      <c r="C9" s="51" t="s">
        <v>89</v>
      </c>
    </row>
    <row r="10" spans="1:5" x14ac:dyDescent="0.25">
      <c r="C10" s="51" t="s">
        <v>90</v>
      </c>
    </row>
    <row r="11" spans="1:5" x14ac:dyDescent="0.25">
      <c r="C11" s="51" t="s">
        <v>33</v>
      </c>
    </row>
    <row r="13" spans="1:5" x14ac:dyDescent="0.25">
      <c r="C13" s="47"/>
    </row>
    <row r="14" spans="1:5" x14ac:dyDescent="0.25">
      <c r="C14" s="47"/>
    </row>
    <row r="15" spans="1:5" x14ac:dyDescent="0.25">
      <c r="C15" s="47"/>
    </row>
    <row r="17" spans="3:3" x14ac:dyDescent="0.25">
      <c r="C17" s="45"/>
    </row>
    <row r="19" spans="3:3" x14ac:dyDescent="0.25">
      <c r="C19" s="45"/>
    </row>
    <row r="21" spans="3:3" x14ac:dyDescent="0.25">
      <c r="C21" s="45"/>
    </row>
    <row r="22" spans="3:3" x14ac:dyDescent="0.25">
      <c r="C22" s="45"/>
    </row>
    <row r="24" spans="3:3" x14ac:dyDescent="0.25">
      <c r="C24" s="4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44d9f4-1ada-4da6-a229-d73a24d1b7fd">
      <Terms xmlns="http://schemas.microsoft.com/office/infopath/2007/PartnerControls"/>
    </lcf76f155ced4ddcb4097134ff3c332f>
    <TaxCatchAll xmlns="240c71c5-2bc2-4c9a-bc07-6747dea30b40" xsi:nil="true"/>
    <SharedWithUsers xmlns="240c71c5-2bc2-4c9a-bc07-6747dea30b40">
      <UserInfo>
        <DisplayName>Femke Weerdenburg1 - External</DisplayName>
        <AccountId>784</AccountId>
        <AccountType/>
      </UserInfo>
      <UserInfo>
        <DisplayName>Jens Gronheid</DisplayName>
        <AccountId>217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B2120E4BE6C94BB9BC18323003B866" ma:contentTypeVersion="16" ma:contentTypeDescription="Een nieuw document maken." ma:contentTypeScope="" ma:versionID="74f232ebc6aff98604fe33f0582ab533">
  <xsd:schema xmlns:xsd="http://www.w3.org/2001/XMLSchema" xmlns:xs="http://www.w3.org/2001/XMLSchema" xmlns:p="http://schemas.microsoft.com/office/2006/metadata/properties" xmlns:ns2="4544d9f4-1ada-4da6-a229-d73a24d1b7fd" xmlns:ns3="240c71c5-2bc2-4c9a-bc07-6747dea30b40" targetNamespace="http://schemas.microsoft.com/office/2006/metadata/properties" ma:root="true" ma:fieldsID="bd1ab0059ec731b166e9eede62dcefb8" ns2:_="" ns3:_="">
    <xsd:import namespace="4544d9f4-1ada-4da6-a229-d73a24d1b7fd"/>
    <xsd:import namespace="240c71c5-2bc2-4c9a-bc07-6747dea30b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4d9f4-1ada-4da6-a229-d73a24d1b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ef6c823-8af0-41c9-9730-451bffccf1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c71c5-2bc2-4c9a-bc07-6747dea30b4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4c8d95-5998-433a-9ffe-200a0c3c49e5}" ma:internalName="TaxCatchAll" ma:showField="CatchAllData" ma:web="240c71c5-2bc2-4c9a-bc07-6747dea30b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2EEAF8-4623-4073-A3F1-B6FE262213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D58770-214A-4C75-8C52-1E389EDA8820}">
  <ds:schemaRefs>
    <ds:schemaRef ds:uri="http://schemas.microsoft.com/office/2006/metadata/properties"/>
    <ds:schemaRef ds:uri="http://schemas.microsoft.com/office/infopath/2007/PartnerControls"/>
    <ds:schemaRef ds:uri="4544d9f4-1ada-4da6-a229-d73a24d1b7fd"/>
    <ds:schemaRef ds:uri="240c71c5-2bc2-4c9a-bc07-6747dea30b40"/>
    <ds:schemaRef ds:uri="8f47a343-8c1f-46ae-aa90-a70910757ecc"/>
    <ds:schemaRef ds:uri="df91528b-dc44-4fed-a62d-8c336c5d33e1"/>
  </ds:schemaRefs>
</ds:datastoreItem>
</file>

<file path=customXml/itemProps3.xml><?xml version="1.0" encoding="utf-8"?>
<ds:datastoreItem xmlns:ds="http://schemas.openxmlformats.org/officeDocument/2006/customXml" ds:itemID="{37D9C16A-8B15-4E99-BF89-81C68628AF4A}"/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Data request</vt:lpstr>
      <vt:lpstr>2. Example form</vt:lpstr>
      <vt:lpstr>3. List of common measures</vt:lpstr>
      <vt:lpstr>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 J Gronheid</dc:creator>
  <cp:keywords/>
  <dc:description/>
  <cp:lastModifiedBy>Jens J Gronheid</cp:lastModifiedBy>
  <cp:revision/>
  <dcterms:created xsi:type="dcterms:W3CDTF">2022-10-06T07:52:50Z</dcterms:created>
  <dcterms:modified xsi:type="dcterms:W3CDTF">2023-02-17T06:34:59Z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0x010100F5B2120E4BE6C94BB9BC18323003B866</vt:lpwstr>
  </property>
  <property fmtid="{D5CDD505-2E9C-101B-9397-08002B2CF9AE}" pid="3" name="MSIP_Label_a1113265-c559-4850-9a4d-5c092dbd21ac_Enabled">
    <vt:lpwstr>true</vt:lpwstr>
  </property>
  <property fmtid="{D5CDD505-2E9C-101B-9397-08002B2CF9AE}" pid="4" name="MSIP_Label_a1113265-c559-4850-9a4d-5c092dbd21ac_SetDate">
    <vt:lpwstr>2022-10-06T07:52:54Z</vt:lpwstr>
  </property>
  <property fmtid="{D5CDD505-2E9C-101B-9397-08002B2CF9AE}" pid="5" name="MSIP_Label_a1113265-c559-4850-9a4d-5c092dbd21ac_Method">
    <vt:lpwstr>Standard</vt:lpwstr>
  </property>
  <property fmtid="{D5CDD505-2E9C-101B-9397-08002B2CF9AE}" pid="6" name="MSIP_Label_a1113265-c559-4850-9a4d-5c092dbd21ac_Name">
    <vt:lpwstr>Internal Use</vt:lpwstr>
  </property>
  <property fmtid="{D5CDD505-2E9C-101B-9397-08002B2CF9AE}" pid="7" name="MSIP_Label_a1113265-c559-4850-9a4d-5c092dbd21ac_SiteId">
    <vt:lpwstr>a6b169f1-592b-4329-8f33-8db8903003c7</vt:lpwstr>
  </property>
  <property fmtid="{D5CDD505-2E9C-101B-9397-08002B2CF9AE}" pid="8" name="MSIP_Label_a1113265-c559-4850-9a4d-5c092dbd21ac_ActionId">
    <vt:lpwstr>35928188-14c1-4b00-abe3-49a7c760e3da</vt:lpwstr>
  </property>
  <property fmtid="{D5CDD505-2E9C-101B-9397-08002B2CF9AE}" pid="9" name="MSIP_Label_a1113265-c559-4850-9a4d-5c092dbd21ac_ContentBits">
    <vt:lpwstr>0</vt:lpwstr>
  </property>
  <property fmtid="{D5CDD505-2E9C-101B-9397-08002B2CF9AE}" pid="10" name="MediaServiceImageTags">
    <vt:lpwstr/>
  </property>
</Properties>
</file>